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ly\WEDDING\flowers\"/>
    </mc:Choice>
  </mc:AlternateContent>
  <bookViews>
    <workbookView xWindow="0" yWindow="0" windowWidth="25200" windowHeight="121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W11" i="1"/>
  <c r="X4" i="1"/>
  <c r="X3" i="1"/>
  <c r="E4" i="1"/>
  <c r="W10" i="1"/>
  <c r="X10" i="1"/>
  <c r="W9" i="1"/>
  <c r="W6" i="1"/>
  <c r="E6" i="1"/>
  <c r="T11" i="1"/>
  <c r="W8" i="1"/>
  <c r="W3" i="1"/>
  <c r="U9" i="1"/>
  <c r="U8" i="1"/>
  <c r="U6" i="1"/>
  <c r="U3" i="1"/>
  <c r="E10" i="1"/>
  <c r="H10" i="1"/>
  <c r="L10" i="1"/>
  <c r="E8" i="1"/>
  <c r="J8" i="1"/>
  <c r="L8" i="1"/>
  <c r="E7" i="1"/>
  <c r="W7" i="1"/>
  <c r="H6" i="1"/>
  <c r="N6" i="1"/>
  <c r="E5" i="1"/>
  <c r="H5" i="1"/>
  <c r="J5" i="1"/>
  <c r="L5" i="1"/>
  <c r="W5" i="1"/>
  <c r="L4" i="1"/>
  <c r="W4" i="1"/>
  <c r="E3" i="1"/>
  <c r="L3" i="1"/>
  <c r="N3" i="1"/>
  <c r="R11" i="1"/>
  <c r="M11" i="1"/>
  <c r="K11" i="1"/>
  <c r="I11" i="1"/>
  <c r="G11" i="1"/>
  <c r="D11" i="1"/>
  <c r="X5" i="1"/>
  <c r="X6" i="1"/>
  <c r="X7" i="1"/>
  <c r="X8" i="1"/>
  <c r="E9" i="1"/>
  <c r="J9" i="1"/>
  <c r="L9" i="1"/>
  <c r="X9" i="1"/>
  <c r="X11" i="1"/>
  <c r="P11" i="1"/>
  <c r="C11" i="1"/>
  <c r="F11" i="1"/>
  <c r="O11" i="1"/>
  <c r="Q11" i="1"/>
</calcChain>
</file>

<file path=xl/sharedStrings.xml><?xml version="1.0" encoding="utf-8"?>
<sst xmlns="http://schemas.openxmlformats.org/spreadsheetml/2006/main" count="29" uniqueCount="29">
  <si>
    <t>Bride</t>
  </si>
  <si>
    <t>BM</t>
  </si>
  <si>
    <t>CNTR</t>
  </si>
  <si>
    <t>aisle mason</t>
  </si>
  <si>
    <t>toss</t>
  </si>
  <si>
    <t>cake</t>
  </si>
  <si>
    <t>cake table/bar</t>
  </si>
  <si>
    <t xml:space="preserve">Arrangements </t>
  </si>
  <si>
    <t>How many</t>
  </si>
  <si>
    <t xml:space="preserve">Type of flowers </t>
  </si>
  <si>
    <t>White roses</t>
  </si>
  <si>
    <t>Light pink spray roses</t>
  </si>
  <si>
    <t>Babies breath (bunches)</t>
  </si>
  <si>
    <t>Garden roses, pink/white</t>
  </si>
  <si>
    <t>Bouts</t>
  </si>
  <si>
    <t>Seeded Eucalyptus  (bunches)</t>
  </si>
  <si>
    <t>Plumosa (bunches)</t>
  </si>
  <si>
    <t>Silver dollar Eucalyptus (bunches)</t>
  </si>
  <si>
    <t>Groom</t>
  </si>
  <si>
    <t># Used</t>
  </si>
  <si>
    <t xml:space="preserve">Total flowers per arrangement: </t>
  </si>
  <si>
    <t>Hydrangeas, white</t>
  </si>
  <si>
    <t>flower girl</t>
  </si>
  <si>
    <t>Rehersal dinner</t>
  </si>
  <si>
    <t>Total number ordered:</t>
  </si>
  <si>
    <t>SH Table</t>
  </si>
  <si>
    <t xml:space="preserve">Cocktail </t>
  </si>
  <si>
    <t>Moms/GR</t>
  </si>
  <si>
    <t># Left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</si>
</sst>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1" xfId="0" applyBorder="1"/>
    <xf numFmtId="0" fontId="0" fillId="0" borderId="0" xfId="0" applyBorder="1"/>
    <xf numFmtId="0" fontId="1" fillId="0" borderId="0" xfId="0" applyFont="1" applyAlignment="1">
      <alignment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4" fillId="0" borderId="8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2" borderId="19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5" fillId="2" borderId="28" xfId="0" applyFont="1" applyFill="1" applyBorder="1"/>
    <xf numFmtId="0" fontId="4" fillId="2" borderId="20" xfId="0" applyFont="1" applyFill="1" applyBorder="1"/>
    <xf numFmtId="0" fontId="4" fillId="0" borderId="12" xfId="0" applyFont="1" applyBorder="1" applyAlignment="1">
      <alignment horizontal="right"/>
    </xf>
    <xf numFmtId="0" fontId="4" fillId="6" borderId="24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4" fillId="6" borderId="26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0" fontId="4" fillId="6" borderId="34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7" borderId="9" xfId="0" applyFont="1" applyFill="1" applyBorder="1" applyAlignment="1">
      <alignment horizontal="right"/>
    </xf>
    <xf numFmtId="0" fontId="4" fillId="3" borderId="26" xfId="0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6" borderId="6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6" borderId="15" xfId="0" applyFont="1" applyFill="1" applyBorder="1" applyAlignment="1">
      <alignment horizontal="right"/>
    </xf>
    <xf numFmtId="0" fontId="4" fillId="6" borderId="35" xfId="0" applyFont="1" applyFill="1" applyBorder="1" applyAlignment="1">
      <alignment horizontal="right"/>
    </xf>
    <xf numFmtId="0" fontId="4" fillId="2" borderId="35" xfId="0" applyFont="1" applyFill="1" applyBorder="1" applyAlignment="1">
      <alignment horizontal="right"/>
    </xf>
    <xf numFmtId="0" fontId="5" fillId="7" borderId="3" xfId="0" applyFont="1" applyFill="1" applyBorder="1" applyAlignment="1">
      <alignment horizontal="right"/>
    </xf>
    <xf numFmtId="0" fontId="4" fillId="3" borderId="15" xfId="0" applyFont="1" applyFill="1" applyBorder="1" applyAlignment="1">
      <alignment horizontal="right"/>
    </xf>
    <xf numFmtId="0" fontId="5" fillId="6" borderId="6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7" borderId="3" xfId="0" applyFont="1" applyFill="1" applyBorder="1" applyAlignment="1">
      <alignment horizontal="right"/>
    </xf>
    <xf numFmtId="0" fontId="5" fillId="2" borderId="15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6" borderId="30" xfId="0" applyFont="1" applyFill="1" applyBorder="1" applyAlignment="1">
      <alignment horizontal="right"/>
    </xf>
    <xf numFmtId="0" fontId="4" fillId="2" borderId="29" xfId="0" applyFont="1" applyFill="1" applyBorder="1" applyAlignment="1">
      <alignment horizontal="right"/>
    </xf>
    <xf numFmtId="0" fontId="4" fillId="2" borderId="30" xfId="0" applyFont="1" applyFill="1" applyBorder="1" applyAlignment="1">
      <alignment horizontal="right"/>
    </xf>
    <xf numFmtId="0" fontId="5" fillId="6" borderId="7" xfId="0" applyFont="1" applyFill="1" applyBorder="1" applyAlignment="1">
      <alignment horizontal="right"/>
    </xf>
    <xf numFmtId="0" fontId="4" fillId="7" borderId="17" xfId="0" applyFont="1" applyFill="1" applyBorder="1" applyAlignment="1">
      <alignment horizontal="right"/>
    </xf>
    <xf numFmtId="0" fontId="4" fillId="3" borderId="16" xfId="0" applyFont="1" applyFill="1" applyBorder="1" applyAlignment="1">
      <alignment horizontal="right"/>
    </xf>
    <xf numFmtId="0" fontId="3" fillId="2" borderId="33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4" fillId="2" borderId="7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4" xfId="0" applyFont="1" applyFill="1" applyBorder="1"/>
    <xf numFmtId="0" fontId="4" fillId="2" borderId="33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5" fillId="5" borderId="36" xfId="0" applyFont="1" applyFill="1" applyBorder="1"/>
    <xf numFmtId="0" fontId="4" fillId="4" borderId="4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zoomScaleNormal="100" workbookViewId="0">
      <selection activeCell="I11" sqref="I11:J11"/>
    </sheetView>
  </sheetViews>
  <sheetFormatPr defaultRowHeight="15" x14ac:dyDescent="0.25"/>
  <cols>
    <col min="1" max="1" width="11.75" customWidth="1"/>
    <col min="2" max="2" width="5" customWidth="1"/>
    <col min="3" max="3" width="5.375" customWidth="1"/>
    <col min="4" max="4" width="3.625" customWidth="1"/>
    <col min="5" max="5" width="3.75" customWidth="1"/>
    <col min="6" max="6" width="5.875" customWidth="1"/>
    <col min="7" max="7" width="4.125" customWidth="1"/>
    <col min="8" max="8" width="4" customWidth="1"/>
    <col min="9" max="9" width="3.125" customWidth="1"/>
    <col min="10" max="10" width="4.25" customWidth="1"/>
    <col min="11" max="11" width="3.75" customWidth="1"/>
    <col min="12" max="12" width="4.75" customWidth="1"/>
    <col min="13" max="13" width="3.625" customWidth="1"/>
    <col min="14" max="14" width="3.25" customWidth="1"/>
    <col min="15" max="15" width="5.25" customWidth="1"/>
    <col min="16" max="16" width="4.875" customWidth="1"/>
    <col min="17" max="17" width="6.625" customWidth="1"/>
    <col min="18" max="18" width="6" customWidth="1"/>
    <col min="19" max="19" width="5.625" customWidth="1"/>
    <col min="20" max="20" width="3.125" customWidth="1"/>
    <col min="21" max="21" width="4.375" customWidth="1"/>
    <col min="22" max="22" width="5" style="2" customWidth="1"/>
    <col min="23" max="23" width="4.5" customWidth="1"/>
    <col min="24" max="24" width="5.875" customWidth="1"/>
  </cols>
  <sheetData>
    <row r="1" spans="1:24" ht="47.25" customHeight="1" thickBot="1" x14ac:dyDescent="0.3">
      <c r="A1" s="11" t="s">
        <v>7</v>
      </c>
      <c r="B1" s="1"/>
      <c r="C1" s="4" t="s">
        <v>0</v>
      </c>
      <c r="D1" s="5" t="s">
        <v>1</v>
      </c>
      <c r="E1" s="6"/>
      <c r="F1" s="4" t="s">
        <v>18</v>
      </c>
      <c r="G1" s="5" t="s">
        <v>14</v>
      </c>
      <c r="H1" s="6"/>
      <c r="I1" s="5" t="s">
        <v>27</v>
      </c>
      <c r="J1" s="6"/>
      <c r="K1" s="5" t="s">
        <v>2</v>
      </c>
      <c r="L1" s="6"/>
      <c r="M1" s="5" t="s">
        <v>3</v>
      </c>
      <c r="N1" s="6"/>
      <c r="O1" s="4" t="s">
        <v>4</v>
      </c>
      <c r="P1" s="4" t="s">
        <v>5</v>
      </c>
      <c r="Q1" s="7" t="s">
        <v>6</v>
      </c>
      <c r="R1" s="7" t="s">
        <v>25</v>
      </c>
      <c r="S1" s="4" t="s">
        <v>22</v>
      </c>
      <c r="T1" s="8" t="s">
        <v>23</v>
      </c>
      <c r="U1" s="9"/>
      <c r="V1" s="4" t="s">
        <v>26</v>
      </c>
      <c r="W1" s="10" t="s">
        <v>19</v>
      </c>
      <c r="X1" s="16" t="s">
        <v>28</v>
      </c>
    </row>
    <row r="2" spans="1:24" ht="25.5" thickBot="1" x14ac:dyDescent="0.3">
      <c r="A2" s="17" t="s">
        <v>9</v>
      </c>
      <c r="B2" s="18" t="s">
        <v>8</v>
      </c>
      <c r="C2" s="19">
        <v>1</v>
      </c>
      <c r="D2" s="20"/>
      <c r="E2" s="21">
        <v>5</v>
      </c>
      <c r="F2" s="19"/>
      <c r="G2" s="20"/>
      <c r="H2" s="21">
        <v>11</v>
      </c>
      <c r="I2" s="20"/>
      <c r="J2" s="21">
        <v>4</v>
      </c>
      <c r="K2" s="20"/>
      <c r="L2" s="21">
        <v>7</v>
      </c>
      <c r="M2" s="20"/>
      <c r="N2" s="21">
        <v>12</v>
      </c>
      <c r="O2" s="19">
        <v>1</v>
      </c>
      <c r="P2" s="19">
        <v>1</v>
      </c>
      <c r="Q2" s="22">
        <v>3</v>
      </c>
      <c r="R2" s="22">
        <v>1</v>
      </c>
      <c r="S2" s="19">
        <v>1</v>
      </c>
      <c r="T2" s="19"/>
      <c r="U2" s="22">
        <v>6</v>
      </c>
      <c r="V2" s="23">
        <v>4</v>
      </c>
      <c r="W2" s="24"/>
      <c r="X2" s="25"/>
    </row>
    <row r="3" spans="1:24" ht="16.5" customHeight="1" x14ac:dyDescent="0.25">
      <c r="A3" s="12" t="s">
        <v>10</v>
      </c>
      <c r="B3" s="26">
        <v>100</v>
      </c>
      <c r="C3" s="27">
        <v>5</v>
      </c>
      <c r="D3" s="28">
        <v>5</v>
      </c>
      <c r="E3" s="29">
        <f>D3*E2</f>
        <v>25</v>
      </c>
      <c r="F3" s="27">
        <v>1</v>
      </c>
      <c r="G3" s="28"/>
      <c r="H3" s="30"/>
      <c r="I3" s="28"/>
      <c r="J3" s="30"/>
      <c r="K3" s="28">
        <v>3</v>
      </c>
      <c r="L3" s="29">
        <f>K3*L2</f>
        <v>21</v>
      </c>
      <c r="M3" s="28">
        <v>2</v>
      </c>
      <c r="N3" s="29">
        <f>M3*N2</f>
        <v>24</v>
      </c>
      <c r="O3" s="27">
        <v>5</v>
      </c>
      <c r="P3" s="27">
        <v>3</v>
      </c>
      <c r="Q3" s="31">
        <v>3</v>
      </c>
      <c r="R3" s="31">
        <v>3</v>
      </c>
      <c r="S3" s="32"/>
      <c r="T3" s="32">
        <v>1</v>
      </c>
      <c r="U3" s="31">
        <f>T3*U2</f>
        <v>6</v>
      </c>
      <c r="V3" s="33"/>
      <c r="W3" s="34">
        <f>SUM(C3,E3,F3,L3,N3,O3,P3,R3,Q3, U3)</f>
        <v>96</v>
      </c>
      <c r="X3" s="35">
        <f>B3-W3</f>
        <v>4</v>
      </c>
    </row>
    <row r="4" spans="1:24" ht="24.75" x14ac:dyDescent="0.25">
      <c r="A4" s="13" t="s">
        <v>21</v>
      </c>
      <c r="B4" s="36">
        <v>20</v>
      </c>
      <c r="C4" s="37">
        <v>2</v>
      </c>
      <c r="D4" s="38">
        <v>1</v>
      </c>
      <c r="E4" s="39">
        <f>D4*E2</f>
        <v>5</v>
      </c>
      <c r="F4" s="40"/>
      <c r="G4" s="38"/>
      <c r="H4" s="39"/>
      <c r="I4" s="38"/>
      <c r="J4" s="39"/>
      <c r="K4" s="38">
        <v>1</v>
      </c>
      <c r="L4" s="41">
        <f>K4*L2</f>
        <v>7</v>
      </c>
      <c r="M4" s="38"/>
      <c r="N4" s="39"/>
      <c r="O4" s="37">
        <v>1</v>
      </c>
      <c r="P4" s="37">
        <v>3</v>
      </c>
      <c r="Q4" s="42">
        <v>2</v>
      </c>
      <c r="R4" s="43"/>
      <c r="S4" s="40"/>
      <c r="T4" s="40"/>
      <c r="U4" s="43"/>
      <c r="V4" s="33"/>
      <c r="W4" s="44">
        <f>SUM(C4,E4,L4,O4,P4,Q4)</f>
        <v>20</v>
      </c>
      <c r="X4" s="45">
        <f>B4-W4</f>
        <v>0</v>
      </c>
    </row>
    <row r="5" spans="1:24" ht="24.75" x14ac:dyDescent="0.25">
      <c r="A5" s="13" t="s">
        <v>11</v>
      </c>
      <c r="B5" s="36">
        <v>80</v>
      </c>
      <c r="C5" s="37">
        <v>5</v>
      </c>
      <c r="D5" s="38">
        <v>2</v>
      </c>
      <c r="E5" s="41">
        <f>D5*E2</f>
        <v>10</v>
      </c>
      <c r="F5" s="40"/>
      <c r="G5" s="38">
        <v>1</v>
      </c>
      <c r="H5" s="41">
        <f>G5*H2</f>
        <v>11</v>
      </c>
      <c r="I5" s="38">
        <v>3</v>
      </c>
      <c r="J5" s="41">
        <f>I5*J2</f>
        <v>12</v>
      </c>
      <c r="K5" s="38">
        <v>3</v>
      </c>
      <c r="L5" s="41">
        <f>K5*L2</f>
        <v>21</v>
      </c>
      <c r="M5" s="38">
        <v>1</v>
      </c>
      <c r="N5" s="41">
        <v>6</v>
      </c>
      <c r="O5" s="37">
        <v>2</v>
      </c>
      <c r="P5" s="37">
        <v>3</v>
      </c>
      <c r="Q5" s="42">
        <v>5</v>
      </c>
      <c r="R5" s="42">
        <v>2</v>
      </c>
      <c r="S5" s="40"/>
      <c r="T5" s="40"/>
      <c r="U5" s="43"/>
      <c r="V5" s="33"/>
      <c r="W5" s="44">
        <f>SUM(C5,E5,H5,J5,L5,N5,O5,P5, R5,Q5)</f>
        <v>77</v>
      </c>
      <c r="X5" s="45">
        <f>B5-W5</f>
        <v>3</v>
      </c>
    </row>
    <row r="6" spans="1:24" ht="24.75" x14ac:dyDescent="0.25">
      <c r="A6" s="13" t="s">
        <v>12</v>
      </c>
      <c r="B6" s="36">
        <v>10</v>
      </c>
      <c r="C6" s="37">
        <v>0.13</v>
      </c>
      <c r="D6" s="38">
        <v>0.15</v>
      </c>
      <c r="E6" s="41">
        <f>D6*E2</f>
        <v>0.75</v>
      </c>
      <c r="F6" s="37">
        <v>0.1</v>
      </c>
      <c r="G6" s="38">
        <v>0.1</v>
      </c>
      <c r="H6" s="41">
        <f>G6*H2</f>
        <v>1.1000000000000001</v>
      </c>
      <c r="I6" s="38"/>
      <c r="J6" s="39"/>
      <c r="K6" s="38"/>
      <c r="L6" s="39"/>
      <c r="M6" s="38">
        <v>0.25</v>
      </c>
      <c r="N6" s="41">
        <f>M6*N2</f>
        <v>3</v>
      </c>
      <c r="O6" s="37">
        <v>0.13</v>
      </c>
      <c r="P6" s="40"/>
      <c r="Q6" s="42">
        <v>0.25</v>
      </c>
      <c r="R6" s="42">
        <v>0.5</v>
      </c>
      <c r="S6" s="40"/>
      <c r="T6" s="40">
        <v>0.2</v>
      </c>
      <c r="U6" s="42">
        <f>T6*U2</f>
        <v>1.2000000000000002</v>
      </c>
      <c r="V6" s="46">
        <v>2</v>
      </c>
      <c r="W6" s="44">
        <f>SUM(C6,E6,F6,H6,N6,O6,Q6, R6, U6, V6)</f>
        <v>9.16</v>
      </c>
      <c r="X6" s="45">
        <f>B6-W6</f>
        <v>0.83999999999999986</v>
      </c>
    </row>
    <row r="7" spans="1:24" ht="24.75" x14ac:dyDescent="0.25">
      <c r="A7" s="13" t="s">
        <v>13</v>
      </c>
      <c r="B7" s="36">
        <v>24</v>
      </c>
      <c r="C7" s="37">
        <v>5</v>
      </c>
      <c r="D7" s="38">
        <v>2</v>
      </c>
      <c r="E7" s="41">
        <f>D7*E2</f>
        <v>10</v>
      </c>
      <c r="F7" s="40"/>
      <c r="G7" s="38"/>
      <c r="H7" s="39"/>
      <c r="I7" s="38"/>
      <c r="J7" s="39"/>
      <c r="K7" s="38"/>
      <c r="L7" s="39"/>
      <c r="M7" s="38">
        <v>1</v>
      </c>
      <c r="N7" s="41">
        <v>6</v>
      </c>
      <c r="O7" s="40"/>
      <c r="P7" s="37">
        <v>3</v>
      </c>
      <c r="Q7" s="43"/>
      <c r="R7" s="43">
        <v>0</v>
      </c>
      <c r="S7" s="40"/>
      <c r="T7" s="40"/>
      <c r="U7" s="43"/>
      <c r="V7" s="33"/>
      <c r="W7" s="44">
        <f xml:space="preserve"> SUM(C7,E7,N7,P7,R7)</f>
        <v>24</v>
      </c>
      <c r="X7" s="45">
        <f>B7-W7</f>
        <v>0</v>
      </c>
    </row>
    <row r="8" spans="1:24" ht="36.75" x14ac:dyDescent="0.25">
      <c r="A8" s="14" t="s">
        <v>15</v>
      </c>
      <c r="B8" s="47">
        <v>5</v>
      </c>
      <c r="C8" s="37">
        <v>0.13</v>
      </c>
      <c r="D8" s="38">
        <v>0.13</v>
      </c>
      <c r="E8" s="41">
        <f>D8*E2</f>
        <v>0.65</v>
      </c>
      <c r="F8" s="40"/>
      <c r="G8" s="38"/>
      <c r="H8" s="39"/>
      <c r="I8" s="38">
        <v>0.15</v>
      </c>
      <c r="J8" s="41">
        <f>I8*J2</f>
        <v>0.6</v>
      </c>
      <c r="K8" s="38">
        <v>0.13</v>
      </c>
      <c r="L8" s="41">
        <f>K8*L2</f>
        <v>0.91</v>
      </c>
      <c r="M8" s="38"/>
      <c r="N8" s="39"/>
      <c r="O8" s="40"/>
      <c r="P8" s="37">
        <v>0.2</v>
      </c>
      <c r="Q8" s="42">
        <v>0.25</v>
      </c>
      <c r="R8" s="42">
        <v>1</v>
      </c>
      <c r="S8" s="40"/>
      <c r="T8" s="40">
        <v>0.2</v>
      </c>
      <c r="U8" s="42">
        <f>T8*U2</f>
        <v>1.2000000000000002</v>
      </c>
      <c r="V8" s="33"/>
      <c r="W8" s="48">
        <f>SUM(C8,E8,J8,L8,P8,Q8, R8, U8)</f>
        <v>4.9400000000000004</v>
      </c>
      <c r="X8" s="45">
        <f>B8-W8</f>
        <v>5.9999999999999609E-2</v>
      </c>
    </row>
    <row r="9" spans="1:24" ht="24.75" x14ac:dyDescent="0.25">
      <c r="A9" s="14" t="s">
        <v>16</v>
      </c>
      <c r="B9" s="47">
        <v>5</v>
      </c>
      <c r="C9" s="37">
        <v>0.13</v>
      </c>
      <c r="D9" s="38">
        <v>0.13</v>
      </c>
      <c r="E9" s="41">
        <f>D9*E2</f>
        <v>0.65</v>
      </c>
      <c r="F9" s="40"/>
      <c r="G9" s="38"/>
      <c r="H9" s="49"/>
      <c r="I9" s="38">
        <v>0.15</v>
      </c>
      <c r="J9" s="41">
        <f>I9*J2</f>
        <v>0.6</v>
      </c>
      <c r="K9" s="38">
        <v>0.13</v>
      </c>
      <c r="L9" s="41">
        <f>K9*L2</f>
        <v>0.91</v>
      </c>
      <c r="M9" s="38"/>
      <c r="N9" s="39"/>
      <c r="O9" s="40"/>
      <c r="P9" s="40"/>
      <c r="Q9" s="42">
        <v>0.25</v>
      </c>
      <c r="R9" s="43"/>
      <c r="S9" s="40"/>
      <c r="T9" s="40">
        <v>0.2</v>
      </c>
      <c r="U9" s="42">
        <f>T9*U2</f>
        <v>1.2000000000000002</v>
      </c>
      <c r="V9" s="46">
        <v>1</v>
      </c>
      <c r="W9" s="48">
        <f>SUM(C9,E9,J9,L9,Q9, U9, V9)</f>
        <v>4.74</v>
      </c>
      <c r="X9" s="45">
        <f>B9-W9</f>
        <v>0.25999999999999979</v>
      </c>
    </row>
    <row r="10" spans="1:24" ht="37.5" thickBot="1" x14ac:dyDescent="0.3">
      <c r="A10" s="15" t="s">
        <v>17</v>
      </c>
      <c r="B10" s="50">
        <v>10</v>
      </c>
      <c r="C10" s="37">
        <v>0.15</v>
      </c>
      <c r="D10" s="38">
        <v>0.2</v>
      </c>
      <c r="E10" s="41">
        <f>D10*E2</f>
        <v>1</v>
      </c>
      <c r="F10" s="37">
        <v>0.05</v>
      </c>
      <c r="G10" s="38">
        <v>0.05</v>
      </c>
      <c r="H10" s="41">
        <f>G10*H2</f>
        <v>0.55000000000000004</v>
      </c>
      <c r="I10" s="38"/>
      <c r="J10" s="39"/>
      <c r="K10" s="38">
        <v>0.5</v>
      </c>
      <c r="L10" s="41">
        <f>K10*L2</f>
        <v>3.5</v>
      </c>
      <c r="M10" s="38"/>
      <c r="N10" s="39"/>
      <c r="O10" s="37">
        <v>0.15</v>
      </c>
      <c r="P10" s="37">
        <v>0.5</v>
      </c>
      <c r="Q10" s="42">
        <v>1</v>
      </c>
      <c r="R10" s="51">
        <v>1</v>
      </c>
      <c r="S10" s="52"/>
      <c r="T10" s="52"/>
      <c r="U10" s="53"/>
      <c r="V10" s="54">
        <v>1</v>
      </c>
      <c r="W10" s="55">
        <f>SUM(C10,E10,F10,H10,L10,O10,P10,Q10,R10, V10)</f>
        <v>8.9</v>
      </c>
      <c r="X10" s="56">
        <f>B10-W10</f>
        <v>1.0999999999999996</v>
      </c>
    </row>
    <row r="11" spans="1:24" ht="28.5" customHeight="1" thickBot="1" x14ac:dyDescent="0.3">
      <c r="A11" s="57" t="s">
        <v>20</v>
      </c>
      <c r="B11" s="58"/>
      <c r="C11" s="59">
        <f>SUM(C3:C10)</f>
        <v>17.54</v>
      </c>
      <c r="D11" s="60">
        <f>SUM(D3:D10)</f>
        <v>10.610000000000001</v>
      </c>
      <c r="E11" s="61"/>
      <c r="F11" s="59">
        <f>SUM(F3:F10)</f>
        <v>1.1500000000000001</v>
      </c>
      <c r="G11" s="60">
        <f>SUM(G3:G10)</f>
        <v>1.1500000000000001</v>
      </c>
      <c r="H11" s="61"/>
      <c r="I11" s="60">
        <f>SUM(I3:I10)</f>
        <v>3.3</v>
      </c>
      <c r="J11" s="61"/>
      <c r="K11" s="60">
        <f>SUM(K3:K10)</f>
        <v>7.76</v>
      </c>
      <c r="L11" s="61"/>
      <c r="M11" s="60">
        <f>SUM(M3:M10)</f>
        <v>4.25</v>
      </c>
      <c r="N11" s="61"/>
      <c r="O11" s="59">
        <f>SUM(O3:O10)</f>
        <v>8.2800000000000011</v>
      </c>
      <c r="P11" s="59">
        <f>SUM(P3:P10)</f>
        <v>12.7</v>
      </c>
      <c r="Q11" s="62">
        <f>SUM(Q3:Q10)</f>
        <v>11.75</v>
      </c>
      <c r="R11" s="63">
        <f>SUM(R3:R10)</f>
        <v>7.5</v>
      </c>
      <c r="S11" s="63"/>
      <c r="T11" s="64">
        <f>SUM(T3:T9)</f>
        <v>1.5999999999999999</v>
      </c>
      <c r="U11" s="65"/>
      <c r="V11" s="66"/>
      <c r="W11" s="67">
        <f>SUM(W3:W10)</f>
        <v>244.74</v>
      </c>
      <c r="X11" s="68">
        <f>SUM(X3:X9)</f>
        <v>8.16</v>
      </c>
    </row>
    <row r="13" spans="1:24" ht="30" x14ac:dyDescent="0.25">
      <c r="A13" s="3" t="s">
        <v>24</v>
      </c>
      <c r="B13">
        <f>SUM(B3:B10)</f>
        <v>254</v>
      </c>
    </row>
  </sheetData>
  <mergeCells count="13">
    <mergeCell ref="M11:N11"/>
    <mergeCell ref="T1:U1"/>
    <mergeCell ref="T11:U11"/>
    <mergeCell ref="A11:B11"/>
    <mergeCell ref="D11:E11"/>
    <mergeCell ref="G11:H11"/>
    <mergeCell ref="I11:J11"/>
    <mergeCell ref="K11:L11"/>
    <mergeCell ref="K1:L1"/>
    <mergeCell ref="M1:N1"/>
    <mergeCell ref="D1:E1"/>
    <mergeCell ref="G1:H1"/>
    <mergeCell ref="I1:J1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</dc:creator>
  <cp:lastModifiedBy>Emily</cp:lastModifiedBy>
  <cp:lastPrinted>2016-10-17T20:23:41Z</cp:lastPrinted>
  <dcterms:created xsi:type="dcterms:W3CDTF">2016-08-26T21:49:22Z</dcterms:created>
  <dcterms:modified xsi:type="dcterms:W3CDTF">2016-10-17T20:23:48Z</dcterms:modified>
</cp:coreProperties>
</file>